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9045" activeTab="1"/>
  </bookViews>
  <sheets>
    <sheet name="Working" sheetId="1" r:id="rId1"/>
    <sheet name="Final Answe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 l="1"/>
  <c r="C17" i="2"/>
  <c r="B17" i="2"/>
  <c r="B15" i="2"/>
  <c r="G15" i="2"/>
  <c r="H15" i="2"/>
  <c r="I15" i="2"/>
  <c r="J15" i="2"/>
  <c r="K15" i="2"/>
  <c r="L15" i="2"/>
  <c r="M15" i="2"/>
  <c r="N15" i="2"/>
  <c r="O15" i="2"/>
  <c r="P15" i="2"/>
  <c r="Q15" i="2"/>
  <c r="F15" i="2"/>
  <c r="H10" i="2"/>
  <c r="B10" i="2"/>
  <c r="B11" i="2"/>
  <c r="B12" i="2"/>
  <c r="D12" i="2" s="1"/>
  <c r="B13" i="2"/>
  <c r="B9" i="2"/>
  <c r="D9" i="2" s="1"/>
  <c r="M10" i="2"/>
  <c r="D11" i="2"/>
  <c r="C9" i="2"/>
  <c r="C10" i="2"/>
  <c r="D10" i="2" s="1"/>
  <c r="C11" i="2"/>
  <c r="C12" i="2"/>
  <c r="C13" i="2"/>
  <c r="C14" i="2"/>
  <c r="D14" i="2" s="1"/>
  <c r="C15" i="2"/>
  <c r="D15" i="2" s="1"/>
  <c r="Q12" i="2"/>
  <c r="P12" i="2"/>
  <c r="O12" i="2"/>
  <c r="N12" i="2"/>
  <c r="M12" i="2"/>
  <c r="L12" i="2"/>
  <c r="K12" i="2"/>
  <c r="J12" i="2"/>
  <c r="I12" i="2"/>
  <c r="H12" i="2"/>
  <c r="G12" i="2"/>
  <c r="F12" i="2"/>
  <c r="Q11" i="2"/>
  <c r="M11" i="2"/>
  <c r="I11" i="2"/>
  <c r="Q10" i="2"/>
  <c r="P10" i="2"/>
  <c r="O10" i="2"/>
  <c r="N10" i="2"/>
  <c r="L10" i="2"/>
  <c r="K10" i="2"/>
  <c r="J10" i="2"/>
  <c r="I10" i="2"/>
  <c r="G10" i="2"/>
  <c r="F10" i="2"/>
  <c r="O9" i="2"/>
  <c r="P9" i="2" s="1"/>
  <c r="Q9" i="2" s="1"/>
  <c r="N9" i="2"/>
  <c r="M9" i="2"/>
  <c r="L9" i="2"/>
  <c r="K9" i="2"/>
  <c r="J9" i="2"/>
  <c r="I9" i="2"/>
  <c r="H9" i="2"/>
  <c r="G9" i="2"/>
  <c r="F9" i="2"/>
  <c r="F6" i="2"/>
  <c r="G6" i="2"/>
  <c r="H6" i="2"/>
  <c r="I6" i="2"/>
  <c r="J6" i="2"/>
  <c r="K6" i="2"/>
  <c r="L6" i="2"/>
  <c r="M6" i="2"/>
  <c r="N6" i="2"/>
  <c r="O6" i="2"/>
  <c r="P6" i="2"/>
  <c r="Q6" i="2"/>
  <c r="C6" i="2" s="1"/>
  <c r="D6" i="2" s="1"/>
  <c r="C5" i="2"/>
  <c r="D5" i="2" s="1"/>
  <c r="C4" i="2"/>
  <c r="O4" i="2"/>
  <c r="K4" i="2"/>
  <c r="L4" i="2" s="1"/>
  <c r="M4" i="2" s="1"/>
  <c r="N4" i="2" s="1"/>
  <c r="D4" i="2"/>
  <c r="B6" i="2"/>
  <c r="B4" i="2"/>
  <c r="D13" i="2" l="1"/>
  <c r="P4" i="2"/>
  <c r="Q4" i="2" s="1"/>
  <c r="O20" i="1"/>
  <c r="C20" i="1"/>
  <c r="D20" i="1"/>
  <c r="E20" i="1"/>
  <c r="F20" i="1"/>
  <c r="G20" i="1"/>
  <c r="H20" i="1"/>
  <c r="I20" i="1"/>
  <c r="J20" i="1"/>
  <c r="K20" i="1"/>
  <c r="L20" i="1"/>
  <c r="M20" i="1"/>
  <c r="N20" i="1"/>
  <c r="B20" i="1"/>
  <c r="C10" i="1"/>
  <c r="D10" i="1"/>
  <c r="E10" i="1"/>
  <c r="F10" i="1"/>
  <c r="G10" i="1"/>
  <c r="H10" i="1"/>
  <c r="I10" i="1"/>
  <c r="J10" i="1"/>
  <c r="K10" i="1"/>
  <c r="L10" i="1"/>
  <c r="M10" i="1"/>
  <c r="B10" i="1"/>
  <c r="O14" i="1"/>
  <c r="I16" i="1"/>
  <c r="D16" i="1"/>
  <c r="C18" i="1"/>
  <c r="D18" i="1"/>
  <c r="E18" i="1"/>
  <c r="F18" i="1"/>
  <c r="N18" i="1" s="1"/>
  <c r="O18" i="1" s="1"/>
  <c r="G18" i="1"/>
  <c r="H18" i="1"/>
  <c r="I18" i="1"/>
  <c r="J18" i="1"/>
  <c r="K18" i="1"/>
  <c r="L18" i="1"/>
  <c r="M18" i="1"/>
  <c r="B18" i="1"/>
  <c r="M17" i="1"/>
  <c r="I17" i="1"/>
  <c r="E17" i="1"/>
  <c r="C16" i="1"/>
  <c r="E16" i="1"/>
  <c r="F16" i="1"/>
  <c r="G16" i="1"/>
  <c r="H16" i="1"/>
  <c r="J16" i="1"/>
  <c r="K16" i="1"/>
  <c r="L16" i="1"/>
  <c r="M16" i="1"/>
  <c r="B16" i="1"/>
  <c r="M15" i="1"/>
  <c r="L15" i="1"/>
  <c r="C15" i="1"/>
  <c r="D15" i="1"/>
  <c r="E15" i="1"/>
  <c r="F15" i="1"/>
  <c r="N15" i="1" s="1"/>
  <c r="O15" i="1" s="1"/>
  <c r="G15" i="1"/>
  <c r="H15" i="1"/>
  <c r="I15" i="1"/>
  <c r="J15" i="1"/>
  <c r="K15" i="1"/>
  <c r="B15" i="1"/>
  <c r="L14" i="1"/>
  <c r="K14" i="1"/>
  <c r="N19" i="1"/>
  <c r="O19" i="1" s="1"/>
  <c r="I14" i="1"/>
  <c r="J14" i="1"/>
  <c r="H14" i="1"/>
  <c r="G14" i="1"/>
  <c r="N4" i="1"/>
  <c r="N5" i="1"/>
  <c r="N6" i="1"/>
  <c r="N7" i="1"/>
  <c r="N8" i="1"/>
  <c r="N9" i="1"/>
  <c r="N16" i="1" l="1"/>
  <c r="O16" i="1" s="1"/>
  <c r="N17" i="1"/>
  <c r="O17" i="1" s="1"/>
  <c r="M14" i="1"/>
  <c r="N14" i="1" s="1"/>
  <c r="N10" i="1"/>
</calcChain>
</file>

<file path=xl/sharedStrings.xml><?xml version="1.0" encoding="utf-8"?>
<sst xmlns="http://schemas.openxmlformats.org/spreadsheetml/2006/main" count="76" uniqueCount="35">
  <si>
    <t>Budget Item</t>
  </si>
  <si>
    <t>Salary</t>
  </si>
  <si>
    <t>Rent</t>
  </si>
  <si>
    <t>Car</t>
  </si>
  <si>
    <t>Phone</t>
  </si>
  <si>
    <t>Health insurance</t>
  </si>
  <si>
    <t>Food</t>
  </si>
  <si>
    <t>Total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</si>
  <si>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</si>
  <si>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</si>
  <si>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</si>
  <si>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</si>
  <si>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</si>
  <si>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</si>
  <si>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</si>
  <si>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</si>
  <si>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</si>
  <si>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</si>
  <si>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</si>
  <si>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</si>
  <si>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Initial Budget</t>
  </si>
  <si>
    <t>Actual Budget</t>
  </si>
  <si>
    <t>Yearly Total</t>
  </si>
  <si>
    <t>Extra (Short)</t>
  </si>
  <si>
    <t>Budget spreadsheet</t>
  </si>
  <si>
    <t>Income</t>
  </si>
  <si>
    <t>Other</t>
  </si>
  <si>
    <t>Expenses</t>
  </si>
  <si>
    <t>Healthcare</t>
  </si>
  <si>
    <t>Budget</t>
  </si>
  <si>
    <t>Difference</t>
  </si>
  <si>
    <t>Actual (YTD)</t>
  </si>
  <si>
    <t>Net</t>
  </si>
  <si>
    <t>Short/Extra</t>
  </si>
  <si>
    <t>Short of $ 53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</si>
</sst>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2" fillId="0" borderId="0" xfId="0" applyFont="1"/>
    <xf numFmtId="44" fontId="2" fillId="0" borderId="0" xfId="1" applyFont="1"/>
    <xf numFmtId="44" fontId="0" fillId="0" borderId="0" xfId="0" applyNumberFormat="1"/>
    <xf numFmtId="44" fontId="2" fillId="0" borderId="0" xfId="0" applyNumberFormat="1" applyFont="1"/>
    <xf numFmtId="0" fontId="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workbookViewId="0">
      <selection activeCell="B15" sqref="B15:M18"/>
    </sheetView>
  </sheetViews>
  <sheetFormatPr defaultRowHeight="15" x14ac:dyDescent="0.25"/>
  <cols>
    <col min="1" max="1" width="16" customWidth="1"/>
    <col min="2" max="2" width="10.5703125" style="1" bestFit="1" customWidth="1"/>
    <col min="3" max="13" width="10.5703125" bestFit="1" customWidth="1"/>
    <col min="14" max="15" width="11.5703125" bestFit="1" customWidth="1"/>
    <col min="16" max="16" width="11.28515625" bestFit="1" customWidth="1"/>
  </cols>
  <sheetData>
    <row r="2" spans="1:15" x14ac:dyDescent="0.25">
      <c r="A2" t="s">
        <v>20</v>
      </c>
    </row>
    <row r="3" spans="1:15" x14ac:dyDescent="0.25">
      <c r="A3" t="s">
        <v>0</v>
      </c>
      <c r="B3" s="1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22</v>
      </c>
    </row>
    <row r="4" spans="1:15" x14ac:dyDescent="0.25">
      <c r="A4" t="s">
        <v>1</v>
      </c>
      <c r="B4" s="1">
        <v>4000</v>
      </c>
      <c r="C4" s="1">
        <v>4000</v>
      </c>
      <c r="D4" s="1">
        <v>4000</v>
      </c>
      <c r="E4" s="1">
        <v>4000</v>
      </c>
      <c r="F4" s="1">
        <v>4000</v>
      </c>
      <c r="G4" s="1">
        <v>4000</v>
      </c>
      <c r="H4" s="1">
        <v>4000</v>
      </c>
      <c r="I4" s="1">
        <v>4000</v>
      </c>
      <c r="J4" s="1">
        <v>4000</v>
      </c>
      <c r="K4" s="1">
        <v>4000</v>
      </c>
      <c r="L4" s="1">
        <v>4000</v>
      </c>
      <c r="M4" s="1">
        <v>4000</v>
      </c>
      <c r="N4" s="4">
        <f>SUM(B4:M4)</f>
        <v>48000</v>
      </c>
    </row>
    <row r="5" spans="1:15" x14ac:dyDescent="0.25">
      <c r="A5" t="s">
        <v>2</v>
      </c>
      <c r="B5" s="1">
        <v>1200</v>
      </c>
      <c r="C5" s="1">
        <v>1200</v>
      </c>
      <c r="D5" s="1">
        <v>1200</v>
      </c>
      <c r="E5" s="1">
        <v>1200</v>
      </c>
      <c r="F5" s="1">
        <v>1200</v>
      </c>
      <c r="G5" s="1">
        <v>1200</v>
      </c>
      <c r="H5" s="1">
        <v>1200</v>
      </c>
      <c r="I5" s="1">
        <v>1200</v>
      </c>
      <c r="J5" s="1">
        <v>1200</v>
      </c>
      <c r="K5" s="1">
        <v>1200</v>
      </c>
      <c r="L5" s="1">
        <v>1200</v>
      </c>
      <c r="M5" s="1">
        <v>1200</v>
      </c>
      <c r="N5" s="4">
        <f t="shared" ref="N5:N10" si="0">SUM(B5:M5)</f>
        <v>14400</v>
      </c>
    </row>
    <row r="6" spans="1:15" x14ac:dyDescent="0.25">
      <c r="A6" t="s">
        <v>3</v>
      </c>
      <c r="B6" s="1">
        <v>650</v>
      </c>
      <c r="C6" s="1">
        <v>650</v>
      </c>
      <c r="D6" s="1">
        <v>650</v>
      </c>
      <c r="E6" s="1">
        <v>650</v>
      </c>
      <c r="F6" s="1">
        <v>650</v>
      </c>
      <c r="G6" s="1">
        <v>650</v>
      </c>
      <c r="H6" s="1">
        <v>650</v>
      </c>
      <c r="I6" s="1">
        <v>650</v>
      </c>
      <c r="J6" s="1">
        <v>650</v>
      </c>
      <c r="K6" s="1">
        <v>650</v>
      </c>
      <c r="L6" s="1">
        <v>650</v>
      </c>
      <c r="M6" s="1">
        <v>650</v>
      </c>
      <c r="N6" s="4">
        <f t="shared" si="0"/>
        <v>7800</v>
      </c>
    </row>
    <row r="7" spans="1:15" x14ac:dyDescent="0.25">
      <c r="A7" t="s">
        <v>4</v>
      </c>
      <c r="B7" s="1">
        <v>95</v>
      </c>
      <c r="C7" s="1">
        <v>95</v>
      </c>
      <c r="D7" s="1">
        <v>95</v>
      </c>
      <c r="E7" s="1">
        <v>95</v>
      </c>
      <c r="F7" s="1">
        <v>95</v>
      </c>
      <c r="G7" s="1">
        <v>95</v>
      </c>
      <c r="H7" s="1">
        <v>95</v>
      </c>
      <c r="I7" s="1">
        <v>95</v>
      </c>
      <c r="J7" s="1">
        <v>95</v>
      </c>
      <c r="K7" s="1">
        <v>95</v>
      </c>
      <c r="L7" s="1">
        <v>95</v>
      </c>
      <c r="M7" s="1">
        <v>95</v>
      </c>
      <c r="N7" s="4">
        <f t="shared" si="0"/>
        <v>1140</v>
      </c>
    </row>
    <row r="8" spans="1:15" x14ac:dyDescent="0.25">
      <c r="A8" t="s">
        <v>5</v>
      </c>
      <c r="B8" s="1">
        <v>250</v>
      </c>
      <c r="C8" s="1">
        <v>250</v>
      </c>
      <c r="D8" s="1">
        <v>250</v>
      </c>
      <c r="E8" s="1">
        <v>250</v>
      </c>
      <c r="F8" s="1">
        <v>250</v>
      </c>
      <c r="G8" s="1">
        <v>250</v>
      </c>
      <c r="H8" s="1">
        <v>250</v>
      </c>
      <c r="I8" s="1">
        <v>250</v>
      </c>
      <c r="J8" s="1">
        <v>250</v>
      </c>
      <c r="K8" s="1">
        <v>250</v>
      </c>
      <c r="L8" s="1">
        <v>250</v>
      </c>
      <c r="M8" s="1">
        <v>250</v>
      </c>
      <c r="N8" s="4">
        <f t="shared" si="0"/>
        <v>3000</v>
      </c>
    </row>
    <row r="9" spans="1:15" x14ac:dyDescent="0.25">
      <c r="A9" t="s">
        <v>6</v>
      </c>
      <c r="B9" s="1">
        <v>500</v>
      </c>
      <c r="C9" s="1">
        <v>500</v>
      </c>
      <c r="D9" s="1">
        <v>500</v>
      </c>
      <c r="E9" s="1">
        <v>500</v>
      </c>
      <c r="F9" s="1">
        <v>500</v>
      </c>
      <c r="G9" s="1">
        <v>500</v>
      </c>
      <c r="H9" s="1">
        <v>500</v>
      </c>
      <c r="I9" s="1">
        <v>500</v>
      </c>
      <c r="J9" s="1">
        <v>500</v>
      </c>
      <c r="K9" s="1">
        <v>500</v>
      </c>
      <c r="L9" s="1">
        <v>500</v>
      </c>
      <c r="M9" s="1">
        <v>500</v>
      </c>
      <c r="N9" s="4">
        <f t="shared" si="0"/>
        <v>6000</v>
      </c>
    </row>
    <row r="10" spans="1:15" x14ac:dyDescent="0.25">
      <c r="A10" s="2" t="s">
        <v>7</v>
      </c>
      <c r="B10" s="3">
        <f>B4-SUM(B5:B9)</f>
        <v>1305</v>
      </c>
      <c r="C10" s="3">
        <f t="shared" ref="C10:M10" si="1">C4-SUM(C5:C9)</f>
        <v>1305</v>
      </c>
      <c r="D10" s="3">
        <f t="shared" si="1"/>
        <v>1305</v>
      </c>
      <c r="E10" s="3">
        <f t="shared" si="1"/>
        <v>1305</v>
      </c>
      <c r="F10" s="3">
        <f t="shared" si="1"/>
        <v>1305</v>
      </c>
      <c r="G10" s="3">
        <f t="shared" si="1"/>
        <v>1305</v>
      </c>
      <c r="H10" s="3">
        <f t="shared" si="1"/>
        <v>1305</v>
      </c>
      <c r="I10" s="3">
        <f t="shared" si="1"/>
        <v>1305</v>
      </c>
      <c r="J10" s="3">
        <f t="shared" si="1"/>
        <v>1305</v>
      </c>
      <c r="K10" s="3">
        <f t="shared" si="1"/>
        <v>1305</v>
      </c>
      <c r="L10" s="3">
        <f t="shared" si="1"/>
        <v>1305</v>
      </c>
      <c r="M10" s="3">
        <f t="shared" si="1"/>
        <v>1305</v>
      </c>
      <c r="N10" s="5">
        <f t="shared" si="0"/>
        <v>15660</v>
      </c>
    </row>
    <row r="12" spans="1:15" x14ac:dyDescent="0.25">
      <c r="A12" t="s">
        <v>21</v>
      </c>
    </row>
    <row r="13" spans="1:15" x14ac:dyDescent="0.25">
      <c r="A13" t="s">
        <v>0</v>
      </c>
      <c r="B13" s="1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  <c r="H13" t="s">
        <v>14</v>
      </c>
      <c r="I13" t="s">
        <v>15</v>
      </c>
      <c r="J13" t="s">
        <v>16</v>
      </c>
      <c r="K13" t="s">
        <v>17</v>
      </c>
      <c r="L13" t="s">
        <v>18</v>
      </c>
      <c r="M13" t="s">
        <v>19</v>
      </c>
      <c r="N13" t="s">
        <v>22</v>
      </c>
      <c r="O13" t="s">
        <v>23</v>
      </c>
    </row>
    <row r="14" spans="1:15" x14ac:dyDescent="0.25">
      <c r="A14" t="s">
        <v>1</v>
      </c>
      <c r="B14" s="1">
        <v>4000</v>
      </c>
      <c r="C14" s="1">
        <v>4000</v>
      </c>
      <c r="D14" s="1">
        <v>4000</v>
      </c>
      <c r="E14" s="1">
        <v>4000</v>
      </c>
      <c r="F14" s="1">
        <v>4000</v>
      </c>
      <c r="G14" s="1">
        <f>F14*1.03</f>
        <v>4120</v>
      </c>
      <c r="H14" s="1">
        <f>G14</f>
        <v>4120</v>
      </c>
      <c r="I14" s="1">
        <f t="shared" ref="I14:M14" si="2">H14</f>
        <v>4120</v>
      </c>
      <c r="J14" s="1">
        <f t="shared" si="2"/>
        <v>4120</v>
      </c>
      <c r="K14" s="1">
        <f>J14+500</f>
        <v>4620</v>
      </c>
      <c r="L14" s="1">
        <f>J14</f>
        <v>4120</v>
      </c>
      <c r="M14" s="1">
        <f t="shared" si="2"/>
        <v>4120</v>
      </c>
      <c r="N14" s="1">
        <f>SUM(B14:M14)</f>
        <v>49340</v>
      </c>
      <c r="O14" s="4">
        <f>N14-N4</f>
        <v>1340</v>
      </c>
    </row>
    <row r="15" spans="1:15" x14ac:dyDescent="0.25">
      <c r="A15" t="s">
        <v>2</v>
      </c>
      <c r="B15" s="1">
        <f>1200</f>
        <v>1200</v>
      </c>
      <c r="C15" s="1">
        <f>1200</f>
        <v>1200</v>
      </c>
      <c r="D15" s="1">
        <f>1200</f>
        <v>1200</v>
      </c>
      <c r="E15" s="1">
        <f>1200</f>
        <v>1200</v>
      </c>
      <c r="F15" s="1">
        <f>1200</f>
        <v>1200</v>
      </c>
      <c r="G15" s="1">
        <f>1200</f>
        <v>1200</v>
      </c>
      <c r="H15" s="1">
        <f>1200</f>
        <v>1200</v>
      </c>
      <c r="I15" s="1">
        <f>1200</f>
        <v>1200</v>
      </c>
      <c r="J15" s="1">
        <f>1200</f>
        <v>1200</v>
      </c>
      <c r="K15" s="1">
        <f>1200</f>
        <v>1200</v>
      </c>
      <c r="L15" s="1">
        <f>K15*1.05</f>
        <v>1260</v>
      </c>
      <c r="M15" s="1">
        <f>L15</f>
        <v>1260</v>
      </c>
      <c r="N15" s="1">
        <f t="shared" ref="N15:N19" si="3">SUM(B15:M15)</f>
        <v>14520</v>
      </c>
      <c r="O15" s="4">
        <f>N5-N15</f>
        <v>-120</v>
      </c>
    </row>
    <row r="16" spans="1:15" x14ac:dyDescent="0.25">
      <c r="A16" t="s">
        <v>3</v>
      </c>
      <c r="B16" s="1">
        <f>650</f>
        <v>650</v>
      </c>
      <c r="C16" s="1">
        <f>650</f>
        <v>650</v>
      </c>
      <c r="D16" s="1">
        <f>C16+750</f>
        <v>1400</v>
      </c>
      <c r="E16" s="1">
        <f>650</f>
        <v>650</v>
      </c>
      <c r="F16" s="1">
        <f>650</f>
        <v>650</v>
      </c>
      <c r="G16" s="1">
        <f>650</f>
        <v>650</v>
      </c>
      <c r="H16" s="1">
        <f>650</f>
        <v>650</v>
      </c>
      <c r="I16" s="1">
        <f>H16+125</f>
        <v>775</v>
      </c>
      <c r="J16" s="1">
        <f>650</f>
        <v>650</v>
      </c>
      <c r="K16" s="1">
        <f>650</f>
        <v>650</v>
      </c>
      <c r="L16" s="1">
        <f>650</f>
        <v>650</v>
      </c>
      <c r="M16" s="1">
        <f>650</f>
        <v>650</v>
      </c>
      <c r="N16" s="1">
        <f t="shared" si="3"/>
        <v>8675</v>
      </c>
      <c r="O16" s="4">
        <f t="shared" ref="O16:O19" si="4">N6-N16</f>
        <v>-875</v>
      </c>
    </row>
    <row r="17" spans="1:16" x14ac:dyDescent="0.25">
      <c r="A17" t="s">
        <v>4</v>
      </c>
      <c r="B17" s="1">
        <v>95</v>
      </c>
      <c r="C17" s="1">
        <v>95</v>
      </c>
      <c r="D17" s="1">
        <v>95</v>
      </c>
      <c r="E17" s="1">
        <f>D17+25</f>
        <v>120</v>
      </c>
      <c r="F17" s="1">
        <v>95</v>
      </c>
      <c r="G17" s="1">
        <v>95</v>
      </c>
      <c r="H17" s="1">
        <v>95</v>
      </c>
      <c r="I17" s="1">
        <f>H17+25</f>
        <v>120</v>
      </c>
      <c r="J17" s="1">
        <v>95</v>
      </c>
      <c r="K17" s="1">
        <v>95</v>
      </c>
      <c r="L17" s="1">
        <v>95</v>
      </c>
      <c r="M17" s="1">
        <f>L17+25</f>
        <v>120</v>
      </c>
      <c r="N17" s="1">
        <f t="shared" si="3"/>
        <v>1215</v>
      </c>
      <c r="O17" s="4">
        <f t="shared" si="4"/>
        <v>-75</v>
      </c>
    </row>
    <row r="18" spans="1:16" x14ac:dyDescent="0.25">
      <c r="A18" t="s">
        <v>5</v>
      </c>
      <c r="B18" s="1">
        <f>250</f>
        <v>250</v>
      </c>
      <c r="C18" s="1">
        <f>250</f>
        <v>250</v>
      </c>
      <c r="D18" s="1">
        <f>250</f>
        <v>250</v>
      </c>
      <c r="E18" s="1">
        <f>250</f>
        <v>250</v>
      </c>
      <c r="F18" s="1">
        <f>250</f>
        <v>250</v>
      </c>
      <c r="G18" s="1">
        <f>250</f>
        <v>250</v>
      </c>
      <c r="H18" s="1">
        <f>250</f>
        <v>250</v>
      </c>
      <c r="I18" s="1">
        <f>250</f>
        <v>250</v>
      </c>
      <c r="J18" s="1">
        <f>250</f>
        <v>250</v>
      </c>
      <c r="K18" s="1">
        <f>250</f>
        <v>250</v>
      </c>
      <c r="L18" s="1">
        <f>250</f>
        <v>250</v>
      </c>
      <c r="M18" s="1">
        <f>250</f>
        <v>250</v>
      </c>
      <c r="N18" s="1">
        <f t="shared" si="3"/>
        <v>3000</v>
      </c>
      <c r="O18" s="4">
        <f t="shared" si="4"/>
        <v>0</v>
      </c>
    </row>
    <row r="19" spans="1:16" x14ac:dyDescent="0.25">
      <c r="A19" t="s">
        <v>6</v>
      </c>
      <c r="B19" s="1">
        <v>500</v>
      </c>
      <c r="C19" s="1">
        <v>650</v>
      </c>
      <c r="D19" s="1">
        <v>450</v>
      </c>
      <c r="E19" s="1">
        <v>500</v>
      </c>
      <c r="F19" s="1">
        <v>500</v>
      </c>
      <c r="G19" s="1">
        <v>540</v>
      </c>
      <c r="H19" s="1">
        <v>450</v>
      </c>
      <c r="I19" s="1">
        <v>560</v>
      </c>
      <c r="J19" s="1">
        <v>600</v>
      </c>
      <c r="K19" s="1">
        <v>700</v>
      </c>
      <c r="L19" s="1">
        <v>560</v>
      </c>
      <c r="M19" s="1">
        <v>500</v>
      </c>
      <c r="N19" s="1">
        <f t="shared" si="3"/>
        <v>6510</v>
      </c>
      <c r="O19" s="4">
        <f t="shared" si="4"/>
        <v>-510</v>
      </c>
      <c r="P19" s="4"/>
    </row>
    <row r="20" spans="1:16" s="2" customFormat="1" x14ac:dyDescent="0.25">
      <c r="A20" s="2" t="s">
        <v>7</v>
      </c>
      <c r="B20" s="3">
        <f>B14-SUM(B15:B19)</f>
        <v>1305</v>
      </c>
      <c r="C20" s="3">
        <f t="shared" ref="C20:N20" si="5">C14-SUM(C15:C19)</f>
        <v>1155</v>
      </c>
      <c r="D20" s="3">
        <f t="shared" si="5"/>
        <v>605</v>
      </c>
      <c r="E20" s="3">
        <f t="shared" si="5"/>
        <v>1280</v>
      </c>
      <c r="F20" s="3">
        <f t="shared" si="5"/>
        <v>1305</v>
      </c>
      <c r="G20" s="3">
        <f t="shared" si="5"/>
        <v>1385</v>
      </c>
      <c r="H20" s="3">
        <f t="shared" si="5"/>
        <v>1475</v>
      </c>
      <c r="I20" s="3">
        <f t="shared" si="5"/>
        <v>1215</v>
      </c>
      <c r="J20" s="3">
        <f t="shared" si="5"/>
        <v>1325</v>
      </c>
      <c r="K20" s="3">
        <f t="shared" si="5"/>
        <v>1725</v>
      </c>
      <c r="L20" s="3">
        <f t="shared" si="5"/>
        <v>1305</v>
      </c>
      <c r="M20" s="3">
        <f t="shared" si="5"/>
        <v>1340</v>
      </c>
      <c r="N20" s="3">
        <f t="shared" si="5"/>
        <v>15420</v>
      </c>
      <c r="O20" s="3">
        <f>O14+SUM(O15:O19)</f>
        <v>-240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C20" sqref="C20"/>
    </sheetView>
  </sheetViews>
  <sheetFormatPr defaultRowHeight="15" x14ac:dyDescent="0.25"/>
  <cols>
    <col min="2" max="3" width="11.5703125" bestFit="1" customWidth="1"/>
    <col min="4" max="4" width="12.28515625" bestFit="1" customWidth="1"/>
    <col min="6" max="17" width="10.5703125" style="1" bestFit="1" customWidth="1"/>
  </cols>
  <sheetData>
    <row r="1" spans="1:17" x14ac:dyDescent="0.25">
      <c r="A1" t="s">
        <v>24</v>
      </c>
    </row>
    <row r="2" spans="1:17" x14ac:dyDescent="0.25">
      <c r="B2" s="2" t="s">
        <v>29</v>
      </c>
      <c r="C2" t="s">
        <v>31</v>
      </c>
      <c r="D2" t="s">
        <v>30</v>
      </c>
    </row>
    <row r="3" spans="1:17" x14ac:dyDescent="0.25">
      <c r="A3" t="s">
        <v>25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</row>
    <row r="4" spans="1:17" x14ac:dyDescent="0.25">
      <c r="A4" t="s">
        <v>1</v>
      </c>
      <c r="B4" s="4">
        <f>Working!B4*12</f>
        <v>48000</v>
      </c>
      <c r="C4" s="4">
        <f>SUM(F4:Q4)</f>
        <v>48840</v>
      </c>
      <c r="D4" s="4">
        <f>C4-B4</f>
        <v>840</v>
      </c>
      <c r="F4" s="1">
        <v>4000</v>
      </c>
      <c r="G4" s="1">
        <v>4000</v>
      </c>
      <c r="H4" s="1">
        <v>4000</v>
      </c>
      <c r="I4" s="1">
        <v>4000</v>
      </c>
      <c r="J4" s="1">
        <v>4000</v>
      </c>
      <c r="K4" s="1">
        <f>J4*1.03</f>
        <v>4120</v>
      </c>
      <c r="L4" s="1">
        <f>K4</f>
        <v>4120</v>
      </c>
      <c r="M4" s="1">
        <f t="shared" ref="M4:Q4" si="0">L4</f>
        <v>4120</v>
      </c>
      <c r="N4" s="1">
        <f t="shared" si="0"/>
        <v>4120</v>
      </c>
      <c r="O4" s="1">
        <f>N4</f>
        <v>4120</v>
      </c>
      <c r="P4" s="1">
        <f>N4</f>
        <v>4120</v>
      </c>
      <c r="Q4" s="1">
        <f t="shared" si="0"/>
        <v>4120</v>
      </c>
    </row>
    <row r="5" spans="1:17" x14ac:dyDescent="0.25">
      <c r="A5" t="s">
        <v>26</v>
      </c>
      <c r="B5">
        <v>0</v>
      </c>
      <c r="C5" s="4">
        <f t="shared" ref="C5:C15" si="1">SUM(F5:Q5)</f>
        <v>500</v>
      </c>
      <c r="D5" s="4">
        <f t="shared" ref="D5:D15" si="2">C5-B5</f>
        <v>500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500</v>
      </c>
      <c r="P5" s="1">
        <v>0</v>
      </c>
      <c r="Q5" s="1">
        <v>0</v>
      </c>
    </row>
    <row r="6" spans="1:17" s="2" customFormat="1" x14ac:dyDescent="0.25">
      <c r="A6" s="2" t="s">
        <v>7</v>
      </c>
      <c r="B6" s="5">
        <f>SUM(B4:B5)</f>
        <v>48000</v>
      </c>
      <c r="C6" s="4">
        <f t="shared" si="1"/>
        <v>49340</v>
      </c>
      <c r="D6" s="5">
        <f t="shared" si="2"/>
        <v>1340</v>
      </c>
      <c r="F6" s="3">
        <f t="shared" ref="F6:P6" si="3">SUM(F4:F5)</f>
        <v>4000</v>
      </c>
      <c r="G6" s="3">
        <f t="shared" si="3"/>
        <v>4000</v>
      </c>
      <c r="H6" s="3">
        <f t="shared" si="3"/>
        <v>4000</v>
      </c>
      <c r="I6" s="3">
        <f t="shared" si="3"/>
        <v>4000</v>
      </c>
      <c r="J6" s="3">
        <f t="shared" si="3"/>
        <v>4000</v>
      </c>
      <c r="K6" s="3">
        <f t="shared" si="3"/>
        <v>4120</v>
      </c>
      <c r="L6" s="3">
        <f t="shared" si="3"/>
        <v>4120</v>
      </c>
      <c r="M6" s="3">
        <f t="shared" si="3"/>
        <v>4120</v>
      </c>
      <c r="N6" s="3">
        <f t="shared" si="3"/>
        <v>4120</v>
      </c>
      <c r="O6" s="3">
        <f t="shared" si="3"/>
        <v>4620</v>
      </c>
      <c r="P6" s="3">
        <f t="shared" si="3"/>
        <v>4120</v>
      </c>
      <c r="Q6" s="3">
        <f>SUM(Q4:Q5)</f>
        <v>4120</v>
      </c>
    </row>
    <row r="7" spans="1:17" x14ac:dyDescent="0.25">
      <c r="C7" s="4"/>
      <c r="D7" s="5"/>
    </row>
    <row r="8" spans="1:17" x14ac:dyDescent="0.25">
      <c r="A8" t="s">
        <v>27</v>
      </c>
      <c r="C8" s="4"/>
      <c r="D8" s="5"/>
    </row>
    <row r="9" spans="1:17" x14ac:dyDescent="0.25">
      <c r="A9" t="s">
        <v>2</v>
      </c>
      <c r="B9" s="4">
        <f>Working!B5*12</f>
        <v>14400</v>
      </c>
      <c r="C9" s="4">
        <f t="shared" si="1"/>
        <v>14520</v>
      </c>
      <c r="D9" s="5">
        <f>B9-C9</f>
        <v>-120</v>
      </c>
      <c r="F9" s="1">
        <f>1200</f>
        <v>1200</v>
      </c>
      <c r="G9" s="1">
        <f>1200</f>
        <v>1200</v>
      </c>
      <c r="H9" s="1">
        <f>1200</f>
        <v>1200</v>
      </c>
      <c r="I9" s="1">
        <f>1200</f>
        <v>1200</v>
      </c>
      <c r="J9" s="1">
        <f>1200</f>
        <v>1200</v>
      </c>
      <c r="K9" s="1">
        <f>1200</f>
        <v>1200</v>
      </c>
      <c r="L9" s="1">
        <f>1200</f>
        <v>1200</v>
      </c>
      <c r="M9" s="1">
        <f>1200</f>
        <v>1200</v>
      </c>
      <c r="N9" s="1">
        <f>1200</f>
        <v>1200</v>
      </c>
      <c r="O9" s="1">
        <f>1200</f>
        <v>1200</v>
      </c>
      <c r="P9" s="1">
        <f>O9*1.05</f>
        <v>1260</v>
      </c>
      <c r="Q9" s="1">
        <f>P9</f>
        <v>1260</v>
      </c>
    </row>
    <row r="10" spans="1:17" x14ac:dyDescent="0.25">
      <c r="A10" t="s">
        <v>3</v>
      </c>
      <c r="B10" s="4">
        <f>Working!B6*12</f>
        <v>7800</v>
      </c>
      <c r="C10" s="4">
        <f t="shared" si="1"/>
        <v>8550</v>
      </c>
      <c r="D10" s="5">
        <f t="shared" ref="D10:D15" si="4">B10-C10</f>
        <v>-750</v>
      </c>
      <c r="F10" s="1">
        <f>650</f>
        <v>650</v>
      </c>
      <c r="G10" s="1">
        <f>650</f>
        <v>650</v>
      </c>
      <c r="H10" s="1">
        <f>G10+750</f>
        <v>1400</v>
      </c>
      <c r="I10" s="1">
        <f>650</f>
        <v>650</v>
      </c>
      <c r="J10" s="1">
        <f>650</f>
        <v>650</v>
      </c>
      <c r="K10" s="1">
        <f>650</f>
        <v>650</v>
      </c>
      <c r="L10" s="1">
        <f>650</f>
        <v>650</v>
      </c>
      <c r="M10" s="1">
        <f>L10</f>
        <v>650</v>
      </c>
      <c r="N10" s="1">
        <f>650</f>
        <v>650</v>
      </c>
      <c r="O10" s="1">
        <f>650</f>
        <v>650</v>
      </c>
      <c r="P10" s="1">
        <f>650</f>
        <v>650</v>
      </c>
      <c r="Q10" s="1">
        <f>650</f>
        <v>650</v>
      </c>
    </row>
    <row r="11" spans="1:17" x14ac:dyDescent="0.25">
      <c r="A11" s="6" t="s">
        <v>4</v>
      </c>
      <c r="B11" s="4">
        <f>Working!B7*12</f>
        <v>1140</v>
      </c>
      <c r="C11" s="4">
        <f t="shared" si="1"/>
        <v>1215</v>
      </c>
      <c r="D11" s="5">
        <f t="shared" si="4"/>
        <v>-75</v>
      </c>
      <c r="F11" s="1">
        <v>95</v>
      </c>
      <c r="G11" s="1">
        <v>95</v>
      </c>
      <c r="H11" s="1">
        <v>95</v>
      </c>
      <c r="I11" s="1">
        <f>H11+25</f>
        <v>120</v>
      </c>
      <c r="J11" s="1">
        <v>95</v>
      </c>
      <c r="K11" s="1">
        <v>95</v>
      </c>
      <c r="L11" s="1">
        <v>95</v>
      </c>
      <c r="M11" s="1">
        <f>L11+25</f>
        <v>120</v>
      </c>
      <c r="N11" s="1">
        <v>95</v>
      </c>
      <c r="O11" s="1">
        <v>95</v>
      </c>
      <c r="P11" s="1">
        <v>95</v>
      </c>
      <c r="Q11" s="1">
        <f>P11+25</f>
        <v>120</v>
      </c>
    </row>
    <row r="12" spans="1:17" x14ac:dyDescent="0.25">
      <c r="A12" s="6" t="s">
        <v>28</v>
      </c>
      <c r="B12" s="4">
        <f>Working!B8*12</f>
        <v>3000</v>
      </c>
      <c r="C12" s="4">
        <f t="shared" si="1"/>
        <v>3000</v>
      </c>
      <c r="D12" s="5">
        <f t="shared" si="4"/>
        <v>0</v>
      </c>
      <c r="F12" s="1">
        <f>250</f>
        <v>250</v>
      </c>
      <c r="G12" s="1">
        <f>250</f>
        <v>250</v>
      </c>
      <c r="H12" s="1">
        <f>250</f>
        <v>250</v>
      </c>
      <c r="I12" s="1">
        <f>250</f>
        <v>250</v>
      </c>
      <c r="J12" s="1">
        <f>250</f>
        <v>250</v>
      </c>
      <c r="K12" s="1">
        <f>250</f>
        <v>250</v>
      </c>
      <c r="L12" s="1">
        <f>250</f>
        <v>250</v>
      </c>
      <c r="M12" s="1">
        <f>250</f>
        <v>250</v>
      </c>
      <c r="N12" s="1">
        <f>250</f>
        <v>250</v>
      </c>
      <c r="O12" s="1">
        <f>250</f>
        <v>250</v>
      </c>
      <c r="P12" s="1">
        <f>250</f>
        <v>250</v>
      </c>
      <c r="Q12" s="1">
        <f>250</f>
        <v>250</v>
      </c>
    </row>
    <row r="13" spans="1:17" x14ac:dyDescent="0.25">
      <c r="A13" s="6" t="s">
        <v>6</v>
      </c>
      <c r="B13" s="4">
        <f>Working!B9*12</f>
        <v>6000</v>
      </c>
      <c r="C13" s="4">
        <f t="shared" si="1"/>
        <v>6323</v>
      </c>
      <c r="D13" s="5">
        <f t="shared" si="4"/>
        <v>-323</v>
      </c>
      <c r="F13" s="1">
        <v>515</v>
      </c>
      <c r="G13" s="1">
        <v>487</v>
      </c>
      <c r="H13" s="1">
        <v>475</v>
      </c>
      <c r="I13" s="1">
        <v>495</v>
      </c>
      <c r="J13" s="1">
        <v>575</v>
      </c>
      <c r="K13" s="1">
        <v>435</v>
      </c>
      <c r="L13" s="1">
        <v>415</v>
      </c>
      <c r="M13" s="1">
        <v>525</v>
      </c>
      <c r="N13" s="1">
        <v>450</v>
      </c>
      <c r="O13" s="1">
        <v>575</v>
      </c>
      <c r="P13" s="1">
        <v>627</v>
      </c>
      <c r="Q13" s="1">
        <v>749</v>
      </c>
    </row>
    <row r="14" spans="1:17" x14ac:dyDescent="0.25">
      <c r="A14" s="6" t="s">
        <v>26</v>
      </c>
      <c r="B14">
        <v>0</v>
      </c>
      <c r="C14" s="4">
        <f t="shared" si="1"/>
        <v>125</v>
      </c>
      <c r="D14" s="5">
        <f t="shared" si="4"/>
        <v>-125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125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25">
      <c r="A15" s="2" t="s">
        <v>7</v>
      </c>
      <c r="B15" s="4">
        <f>SUM(B9:B14)</f>
        <v>32340</v>
      </c>
      <c r="C15" s="4">
        <f t="shared" si="1"/>
        <v>33733</v>
      </c>
      <c r="D15" s="5">
        <f t="shared" si="4"/>
        <v>-1393</v>
      </c>
      <c r="F15" s="1">
        <f>SUM(F9:F14)</f>
        <v>2710</v>
      </c>
      <c r="G15" s="1">
        <f t="shared" ref="G15:Q15" si="5">SUM(G9:G14)</f>
        <v>2682</v>
      </c>
      <c r="H15" s="1">
        <f t="shared" si="5"/>
        <v>3420</v>
      </c>
      <c r="I15" s="1">
        <f t="shared" si="5"/>
        <v>2715</v>
      </c>
      <c r="J15" s="1">
        <f t="shared" si="5"/>
        <v>2770</v>
      </c>
      <c r="K15" s="1">
        <f t="shared" si="5"/>
        <v>2630</v>
      </c>
      <c r="L15" s="1">
        <f t="shared" si="5"/>
        <v>2610</v>
      </c>
      <c r="M15" s="1">
        <f t="shared" si="5"/>
        <v>2870</v>
      </c>
      <c r="N15" s="1">
        <f t="shared" si="5"/>
        <v>2645</v>
      </c>
      <c r="O15" s="1">
        <f t="shared" si="5"/>
        <v>2770</v>
      </c>
      <c r="P15" s="1">
        <f t="shared" si="5"/>
        <v>2882</v>
      </c>
      <c r="Q15" s="1">
        <f t="shared" si="5"/>
        <v>3029</v>
      </c>
    </row>
    <row r="17" spans="1:4" x14ac:dyDescent="0.25">
      <c r="A17" t="s">
        <v>32</v>
      </c>
      <c r="B17" s="4">
        <f>B6-B15</f>
        <v>15660</v>
      </c>
      <c r="C17" s="4">
        <f>C6-C15</f>
        <v>15607</v>
      </c>
      <c r="D17" s="4">
        <f>B17-C17</f>
        <v>53</v>
      </c>
    </row>
    <row r="19" spans="1:4" x14ac:dyDescent="0.25">
      <c r="A19" t="s">
        <v>33</v>
      </c>
      <c r="C1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Working</vt:lpstr>
      <vt:lpstr>Final Answer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2019-03-07T13:19:57Z</dcterms:created>
  <dcterms:modified xsi:type="dcterms:W3CDTF">2019-03-07T17:38:13Z</dcterms:modified>
</cp:coreProperties>
</file>